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326" yWindow="68" windowWidth="25349" windowHeight="11411"/>
  </bookViews>
  <sheets>
    <sheet name="Arkusz1" sheetId="1" r:id="rId1"/>
  </sheets>
  <calcPr calcId="145621"/>
</workbook>
</file>

<file path=xl/calcChain.xml><?xml version="1.0" encoding="utf-8"?>
<calcChain xmlns="http://schemas.openxmlformats.org/spreadsheetml/2006/main">
  <c r="B13" i="1" l="1"/>
  <c r="G10" i="1" s="1"/>
  <c r="D7" i="1"/>
  <c r="D8" i="1"/>
  <c r="D9" i="1"/>
  <c r="D10" i="1"/>
  <c r="D6" i="1"/>
  <c r="D13" i="1" l="1"/>
  <c r="I10" i="1" s="1"/>
  <c r="G8" i="1"/>
  <c r="G7" i="1"/>
  <c r="G6" i="1"/>
  <c r="G9" i="1"/>
  <c r="I7" i="1" l="1"/>
  <c r="I9" i="1"/>
  <c r="M4" i="1"/>
  <c r="I6" i="1"/>
  <c r="I8" i="1"/>
  <c r="B19" i="1"/>
  <c r="B22" i="1" s="1"/>
  <c r="B25" i="1" s="1"/>
  <c r="D19" i="1" l="1"/>
  <c r="D22" i="1" l="1"/>
  <c r="D25" i="1" s="1"/>
  <c r="M6" i="1" s="1"/>
  <c r="M11" i="1" s="1"/>
</calcChain>
</file>

<file path=xl/sharedStrings.xml><?xml version="1.0" encoding="utf-8"?>
<sst xmlns="http://schemas.openxmlformats.org/spreadsheetml/2006/main" count="29" uniqueCount="24">
  <si>
    <t>Nr pomiaru</t>
  </si>
  <si>
    <t>l</t>
  </si>
  <si>
    <t>[m]</t>
  </si>
  <si>
    <t>t</t>
  </si>
  <si>
    <t>[s]</t>
  </si>
  <si>
    <t>T=t/10</t>
  </si>
  <si>
    <r>
      <t>l</t>
    </r>
    <r>
      <rPr>
        <b/>
        <vertAlign val="subscript"/>
        <sz val="11"/>
        <color theme="1"/>
        <rFont val="Calibri"/>
        <family val="2"/>
        <charset val="238"/>
        <scheme val="minor"/>
      </rPr>
      <t xml:space="preserve">śr </t>
    </r>
  </si>
  <si>
    <r>
      <t>∆l</t>
    </r>
    <r>
      <rPr>
        <b/>
        <vertAlign val="subscript"/>
        <sz val="11"/>
        <color theme="1"/>
        <rFont val="Calibri"/>
        <family val="2"/>
        <charset val="238"/>
        <scheme val="minor"/>
      </rPr>
      <t>systematyczne</t>
    </r>
  </si>
  <si>
    <r>
      <t>T</t>
    </r>
    <r>
      <rPr>
        <b/>
        <vertAlign val="subscript"/>
        <sz val="11"/>
        <color theme="1"/>
        <rFont val="Calibri"/>
        <family val="2"/>
        <charset val="238"/>
        <scheme val="minor"/>
      </rPr>
      <t>śr</t>
    </r>
  </si>
  <si>
    <r>
      <t>∆T</t>
    </r>
    <r>
      <rPr>
        <b/>
        <vertAlign val="subscript"/>
        <sz val="11"/>
        <color theme="1"/>
        <rFont val="Calibri"/>
        <family val="2"/>
        <charset val="238"/>
        <scheme val="minor"/>
      </rPr>
      <t>systematyczne</t>
    </r>
  </si>
  <si>
    <r>
      <t>(l</t>
    </r>
    <r>
      <rPr>
        <b/>
        <vertAlign val="subscript"/>
        <sz val="11"/>
        <color theme="1"/>
        <rFont val="Calibri"/>
        <family val="2"/>
        <charset val="238"/>
        <scheme val="minor"/>
      </rPr>
      <t>i</t>
    </r>
    <r>
      <rPr>
        <b/>
        <sz val="11"/>
        <color theme="1"/>
        <rFont val="Calibri"/>
        <family val="2"/>
        <charset val="238"/>
        <scheme val="minor"/>
      </rPr>
      <t>-l</t>
    </r>
    <r>
      <rPr>
        <b/>
        <vertAlign val="subscript"/>
        <sz val="11"/>
        <color theme="1"/>
        <rFont val="Calibri"/>
        <family val="2"/>
        <charset val="238"/>
        <scheme val="minor"/>
      </rPr>
      <t>śr</t>
    </r>
    <r>
      <rPr>
        <b/>
        <sz val="11"/>
        <color theme="1"/>
        <rFont val="Calibri"/>
        <family val="2"/>
        <charset val="238"/>
        <scheme val="minor"/>
      </rPr>
      <t>)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</si>
  <si>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r>
      <t>∆l</t>
    </r>
    <r>
      <rPr>
        <b/>
        <vertAlign val="subscript"/>
        <sz val="11"/>
        <color theme="1"/>
        <rFont val="Calibri"/>
        <family val="2"/>
        <charset val="238"/>
        <scheme val="minor"/>
      </rPr>
      <t>statystyczne</t>
    </r>
  </si>
  <si>
    <r>
      <t>(T</t>
    </r>
    <r>
      <rPr>
        <b/>
        <vertAlign val="subscript"/>
        <sz val="11"/>
        <color theme="1"/>
        <rFont val="Calibri"/>
        <family val="2"/>
        <charset val="238"/>
        <scheme val="minor"/>
      </rPr>
      <t>i</t>
    </r>
    <r>
      <rPr>
        <b/>
        <sz val="11"/>
        <color theme="1"/>
        <rFont val="Calibri"/>
        <family val="2"/>
        <charset val="238"/>
        <scheme val="minor"/>
      </rPr>
      <t>-T</t>
    </r>
    <r>
      <rPr>
        <b/>
        <vertAlign val="subscript"/>
        <sz val="11"/>
        <color theme="1"/>
        <rFont val="Calibri"/>
        <family val="2"/>
        <charset val="238"/>
        <scheme val="minor"/>
      </rPr>
      <t>śr</t>
    </r>
    <r>
      <rPr>
        <b/>
        <sz val="11"/>
        <color theme="1"/>
        <rFont val="Calibri"/>
        <family val="2"/>
        <charset val="238"/>
        <scheme val="minor"/>
      </rPr>
      <t>)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</si>
  <si>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r>
      <t>∆T</t>
    </r>
    <r>
      <rPr>
        <b/>
        <vertAlign val="subscript"/>
        <sz val="11"/>
        <color theme="1"/>
        <rFont val="Calibri"/>
        <family val="2"/>
        <charset val="238"/>
        <scheme val="minor"/>
      </rPr>
      <t>statystyczne</t>
    </r>
  </si>
  <si>
    <t>∆l</t>
  </si>
  <si>
    <t>∆T</t>
  </si>
  <si>
    <t>Przyspieszenie ziemskie</t>
  </si>
  <si>
    <t>Wynik ostateczny</t>
  </si>
  <si>
    <t>Wyniki pomiarów</t>
  </si>
  <si>
    <t>Obliczenia pomocnicze</t>
  </si>
  <si>
    <r>
      <t>g</t>
    </r>
    <r>
      <rPr>
        <b/>
        <vertAlign val="subscript"/>
        <sz val="12"/>
        <color theme="1"/>
        <rFont val="Calibri"/>
        <family val="2"/>
        <charset val="238"/>
        <scheme val="minor"/>
      </rPr>
      <t>śr</t>
    </r>
    <r>
      <rPr>
        <b/>
        <sz val="12"/>
        <color theme="1"/>
        <rFont val="Calibri"/>
        <family val="2"/>
        <charset val="238"/>
        <scheme val="minor"/>
      </rPr>
      <t xml:space="preserve"> = </t>
    </r>
  </si>
  <si>
    <r>
      <t xml:space="preserve"> ∆g</t>
    </r>
    <r>
      <rPr>
        <b/>
        <vertAlign val="subscript"/>
        <sz val="12"/>
        <color theme="1"/>
        <rFont val="Calibri"/>
        <family val="2"/>
        <charset val="238"/>
        <scheme val="minor"/>
      </rPr>
      <t>śr</t>
    </r>
    <r>
      <rPr>
        <b/>
        <sz val="12"/>
        <color theme="1"/>
        <rFont val="Calibri"/>
        <family val="2"/>
        <charset val="238"/>
        <scheme val="minor"/>
      </rPr>
      <t xml:space="preserve"> = </t>
    </r>
  </si>
  <si>
    <r>
      <t>g</t>
    </r>
    <r>
      <rPr>
        <b/>
        <vertAlign val="subscript"/>
        <sz val="12"/>
        <color theme="1"/>
        <rFont val="Calibri"/>
        <family val="2"/>
        <charset val="238"/>
        <scheme val="minor"/>
      </rPr>
      <t xml:space="preserve">śr </t>
    </r>
    <r>
      <rPr>
        <b/>
        <sz val="12"/>
        <color theme="1"/>
        <rFont val="Calibri"/>
        <family val="2"/>
        <charset val="238"/>
        <scheme val="minor"/>
      </rPr>
      <t>± ∆g</t>
    </r>
    <r>
      <rPr>
        <b/>
        <vertAlign val="subscript"/>
        <sz val="12"/>
        <color theme="1"/>
        <rFont val="Calibri"/>
        <family val="2"/>
        <charset val="238"/>
        <scheme val="minor"/>
      </rPr>
      <t>śr</t>
    </r>
    <r>
      <rPr>
        <b/>
        <sz val="12"/>
        <color theme="1"/>
        <rFont val="Calibri"/>
        <family val="2"/>
        <charset val="238"/>
        <scheme val="minor"/>
      </rPr>
      <t xml:space="preserve"> =</t>
    </r>
  </si>
  <si>
    <t>Poprawka dla rozkładu t-Studenta (poziom ufności 95%)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</si>
</sst>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vertAlign val="subscript"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164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 applyBorder="1" applyAlignment="1">
      <alignment horizontal="center" vertical="center" wrapText="1"/>
    </xf>
    <xf numFmtId="165" fontId="0" fillId="0" borderId="0" xfId="0" applyNumberFormat="1"/>
    <xf numFmtId="0" fontId="0" fillId="2" borderId="4" xfId="0" applyFill="1" applyBorder="1" applyAlignment="1" applyProtection="1">
      <alignment vertical="center" wrapText="1"/>
      <protection locked="0"/>
    </xf>
    <xf numFmtId="0" fontId="0" fillId="2" borderId="0" xfId="0" applyFill="1" applyProtection="1">
      <protection locked="0"/>
    </xf>
    <xf numFmtId="164" fontId="0" fillId="2" borderId="0" xfId="0" applyNumberFormat="1" applyFill="1" applyProtection="1">
      <protection locked="0"/>
    </xf>
    <xf numFmtId="0" fontId="5" fillId="0" borderId="0" xfId="0" applyFont="1" applyAlignment="1">
      <alignment horizontal="center" vertical="center"/>
    </xf>
    <xf numFmtId="0" fontId="7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5"/>
  <sheetViews>
    <sheetView tabSelected="1" workbookViewId="0">
      <selection activeCell="G14" sqref="G14"/>
    </sheetView>
  </sheetViews>
  <sheetFormatPr defaultRowHeight="14.3" x14ac:dyDescent="0.25"/>
  <cols>
    <col min="1" max="1" width="12.375" customWidth="1"/>
    <col min="2" max="2" width="14.75" customWidth="1"/>
    <col min="3" max="3" width="10.625" customWidth="1"/>
    <col min="4" max="4" width="11.875" customWidth="1"/>
    <col min="12" max="12" width="12.5" customWidth="1"/>
    <col min="13" max="13" width="17.875" customWidth="1"/>
  </cols>
  <sheetData>
    <row r="2" spans="1:13" x14ac:dyDescent="0.25">
      <c r="A2" s="8" t="s">
        <v>18</v>
      </c>
      <c r="G2" s="8" t="s">
        <v>19</v>
      </c>
      <c r="L2" s="8" t="s">
        <v>16</v>
      </c>
    </row>
    <row r="3" spans="1:13" ht="14.95" thickBot="1" x14ac:dyDescent="0.3"/>
    <row r="4" spans="1:13" ht="17.7" x14ac:dyDescent="0.35">
      <c r="A4" s="16" t="s">
        <v>0</v>
      </c>
      <c r="B4" s="1" t="s">
        <v>1</v>
      </c>
      <c r="C4" s="1" t="s">
        <v>3</v>
      </c>
      <c r="D4" s="3" t="s">
        <v>5</v>
      </c>
      <c r="G4" s="7" t="s">
        <v>10</v>
      </c>
      <c r="I4" s="7" t="s">
        <v>12</v>
      </c>
      <c r="L4" s="14" t="s">
        <v>20</v>
      </c>
      <c r="M4">
        <f>4*PI()*PI()*B13/(D13*D13)</f>
        <v>9.9980528465864289</v>
      </c>
    </row>
    <row r="5" spans="1:13" ht="17" thickBot="1" x14ac:dyDescent="0.35">
      <c r="A5" s="17"/>
      <c r="B5" s="2" t="s">
        <v>2</v>
      </c>
      <c r="C5" s="2" t="s">
        <v>4</v>
      </c>
      <c r="D5" s="2" t="s">
        <v>4</v>
      </c>
      <c r="G5" s="9" t="s">
        <v>2</v>
      </c>
      <c r="I5" s="9" t="s">
        <v>4</v>
      </c>
      <c r="L5" s="15"/>
    </row>
    <row r="6" spans="1:13" ht="18.350000000000001" thickBot="1" x14ac:dyDescent="0.3">
      <c r="A6" s="4">
        <v>1</v>
      </c>
      <c r="B6" s="11">
        <v>1.605</v>
      </c>
      <c r="C6" s="11">
        <v>25.33</v>
      </c>
      <c r="D6" s="5">
        <f>C6/10</f>
        <v>2.5329999999999999</v>
      </c>
      <c r="G6">
        <f>POWER((B6-$B$13),2)</f>
        <v>4.0000000000168825E-8</v>
      </c>
      <c r="I6">
        <f>POWER((D6-$D$13),2)</f>
        <v>2.3715999999998879E-4</v>
      </c>
      <c r="L6" s="14" t="s">
        <v>21</v>
      </c>
      <c r="M6">
        <f>SQRT(POWER(M4*2*D25/D13,2)+POWER(M4*B25/B13,2))</f>
        <v>0.23741380558324601</v>
      </c>
    </row>
    <row r="7" spans="1:13" ht="14.95" thickBot="1" x14ac:dyDescent="0.3">
      <c r="A7" s="4">
        <v>2</v>
      </c>
      <c r="B7" s="11">
        <v>1.6060000000000001</v>
      </c>
      <c r="C7" s="11">
        <v>25.02</v>
      </c>
      <c r="D7" s="5">
        <f t="shared" ref="D7:D10" si="0">C7/10</f>
        <v>2.5019999999999998</v>
      </c>
      <c r="G7">
        <f t="shared" ref="G7:G10" si="1">POWER((B7-$B$13),2)</f>
        <v>6.3999999999950376E-7</v>
      </c>
      <c r="I7">
        <f t="shared" ref="I7:I10" si="2">POWER((D7-$D$13),2)</f>
        <v>2.4336000000001567E-4</v>
      </c>
    </row>
    <row r="8" spans="1:13" ht="14.95" thickBot="1" x14ac:dyDescent="0.3">
      <c r="A8" s="4">
        <v>3</v>
      </c>
      <c r="B8" s="11">
        <v>1.605</v>
      </c>
      <c r="C8" s="11">
        <v>25.3</v>
      </c>
      <c r="D8" s="5">
        <f t="shared" si="0"/>
        <v>2.5300000000000002</v>
      </c>
      <c r="G8">
        <f t="shared" si="1"/>
        <v>4.0000000000168825E-8</v>
      </c>
      <c r="I8">
        <f t="shared" si="2"/>
        <v>1.5375999999999918E-4</v>
      </c>
    </row>
    <row r="9" spans="1:13" ht="14.95" thickBot="1" x14ac:dyDescent="0.3">
      <c r="A9" s="4">
        <v>4</v>
      </c>
      <c r="B9" s="11">
        <v>1.605</v>
      </c>
      <c r="C9" s="11">
        <v>25.01</v>
      </c>
      <c r="D9" s="5">
        <f t="shared" si="0"/>
        <v>2.5010000000000003</v>
      </c>
      <c r="G9">
        <f t="shared" si="1"/>
        <v>4.0000000000168825E-8</v>
      </c>
      <c r="I9">
        <f t="shared" si="2"/>
        <v>2.7555999999999826E-4</v>
      </c>
      <c r="L9" t="s">
        <v>17</v>
      </c>
    </row>
    <row r="10" spans="1:13" ht="14.95" thickBot="1" x14ac:dyDescent="0.3">
      <c r="A10" s="4">
        <v>5</v>
      </c>
      <c r="B10" s="11">
        <v>1.605</v>
      </c>
      <c r="C10" s="11">
        <v>25.22</v>
      </c>
      <c r="D10" s="5">
        <f t="shared" si="0"/>
        <v>2.5219999999999998</v>
      </c>
      <c r="G10">
        <f t="shared" si="1"/>
        <v>4.0000000000168825E-8</v>
      </c>
      <c r="I10">
        <f t="shared" si="2"/>
        <v>1.9359999999995735E-5</v>
      </c>
    </row>
    <row r="11" spans="1:13" ht="17.7" x14ac:dyDescent="0.25">
      <c r="L11" s="14" t="s">
        <v>22</v>
      </c>
      <c r="M11" s="8" t="str">
        <f>"("&amp;TEXT(M4,"#,00")&amp;" ± "&amp;TEXT(ROUNDUP(M6,2),"0,00")&amp;") m/s2"</f>
        <v>(10,00 ± 0,24) m/s2</v>
      </c>
    </row>
    <row r="12" spans="1:13" ht="17" x14ac:dyDescent="0.35">
      <c r="B12" s="7" t="s">
        <v>6</v>
      </c>
      <c r="D12" s="7" t="s">
        <v>8</v>
      </c>
    </row>
    <row r="13" spans="1:13" x14ac:dyDescent="0.25">
      <c r="B13">
        <f>AVERAGE(B6:B10)</f>
        <v>1.6052000000000004</v>
      </c>
      <c r="D13">
        <f>AVERAGE(D6:D10)</f>
        <v>2.5176000000000003</v>
      </c>
    </row>
    <row r="15" spans="1:13" ht="17" x14ac:dyDescent="0.35">
      <c r="B15" s="7" t="s">
        <v>7</v>
      </c>
      <c r="D15" s="7" t="s">
        <v>9</v>
      </c>
    </row>
    <row r="16" spans="1:13" x14ac:dyDescent="0.25">
      <c r="B16" s="12">
        <v>3.0000000000000001E-3</v>
      </c>
      <c r="D16" s="13">
        <v>0.04</v>
      </c>
    </row>
    <row r="17" spans="2:4" x14ac:dyDescent="0.25">
      <c r="D17" s="6"/>
    </row>
    <row r="18" spans="2:4" ht="17" x14ac:dyDescent="0.35">
      <c r="B18" s="7" t="s">
        <v>11</v>
      </c>
      <c r="D18" s="7" t="s">
        <v>13</v>
      </c>
    </row>
    <row r="19" spans="2:4" x14ac:dyDescent="0.25">
      <c r="B19" s="10">
        <f>SQRT(SUM(G6:G10)/(5*4))</f>
        <v>2.0000000000002237E-4</v>
      </c>
      <c r="D19" s="10">
        <f>SQRT(SUM(I6:I10)/(5*4))</f>
        <v>6.8161572751807807E-3</v>
      </c>
    </row>
    <row r="20" spans="2:4" ht="25.85" customHeight="1" x14ac:dyDescent="0.25">
      <c r="B20" s="18" t="s">
        <v>23</v>
      </c>
      <c r="C20" s="18"/>
      <c r="D20" s="18"/>
    </row>
    <row r="21" spans="2:4" ht="17" x14ac:dyDescent="0.35">
      <c r="B21" s="7" t="s">
        <v>11</v>
      </c>
      <c r="D21" s="7" t="s">
        <v>13</v>
      </c>
    </row>
    <row r="22" spans="2:4" x14ac:dyDescent="0.25">
      <c r="B22">
        <f>B19*2.7764</f>
        <v>5.5528000000006213E-4</v>
      </c>
      <c r="D22">
        <f>D19*2.7764</f>
        <v>1.8924379058811922E-2</v>
      </c>
    </row>
    <row r="24" spans="2:4" x14ac:dyDescent="0.25">
      <c r="B24" s="7" t="s">
        <v>14</v>
      </c>
      <c r="D24" s="7" t="s">
        <v>15</v>
      </c>
    </row>
    <row r="25" spans="2:4" x14ac:dyDescent="0.25">
      <c r="B25">
        <f>SQRT(B22*B22+B16*B16/3)</f>
        <v>1.8188831403913965E-3</v>
      </c>
      <c r="D25">
        <f>SQRT(D22*D22+D16*D16/3)</f>
        <v>2.9857418778168561E-2</v>
      </c>
    </row>
  </sheetData>
  <mergeCells count="2">
    <mergeCell ref="A4:A5"/>
    <mergeCell ref="B20:D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TaTa</dc:creator>
  <cp:lastModifiedBy>TaTa</cp:lastModifiedBy>
  <dcterms:created xsi:type="dcterms:W3CDTF">2014-05-06T08:59:59Z</dcterms:created>
  <dcterms:modified xsi:type="dcterms:W3CDTF">2014-05-06T13:50:48Z</dcterms:modified>
</cp:coreProperties>
</file>